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Primer trimestre 2026\Información Contable\"/>
    </mc:Choice>
  </mc:AlternateContent>
  <xr:revisionPtr revIDLastSave="0" documentId="8_{09F593AE-5D50-40A3-8FDE-30B7C426C3F0}" xr6:coauthVersionLast="47" xr6:coauthVersionMax="47" xr10:uidLastSave="{00000000-0000-0000-0000-000000000000}"/>
  <bookViews>
    <workbookView xWindow="-120" yWindow="-120" windowWidth="29040" windowHeight="15720" xr2:uid="{225E557D-31FF-4CC0-96ED-F87A956A9FEF}"/>
  </bookViews>
  <sheets>
    <sheet name="CORTE TRIM MAR26" sheetId="1" r:id="rId1"/>
  </sheets>
  <definedNames>
    <definedName name="_xlnm.Print_Area" localSheetId="0">'CORTE TRIM MAR26'!$A$1:$P$91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82" i="1" l="1"/>
  <c r="N80" i="1"/>
  <c r="H78" i="1"/>
  <c r="H73" i="1"/>
  <c r="N74" i="1"/>
  <c r="H67" i="1"/>
  <c r="H64" i="1"/>
  <c r="H60" i="1"/>
  <c r="N66" i="1"/>
  <c r="H51" i="1"/>
  <c r="N43" i="1"/>
  <c r="H45" i="1"/>
  <c r="N37" i="1"/>
  <c r="N35" i="1"/>
  <c r="N29" i="1"/>
  <c r="N26" i="1"/>
  <c r="H34" i="1"/>
  <c r="H20" i="1"/>
  <c r="N21" i="1"/>
  <c r="N11" i="1"/>
  <c r="H16" i="1"/>
  <c r="N76" i="1" l="1"/>
  <c r="N82" i="1" s="1"/>
  <c r="N39" i="1"/>
  <c r="N45" i="1" s="1"/>
</calcChain>
</file>

<file path=xl/sharedStrings.xml><?xml version="1.0" encoding="utf-8"?>
<sst xmlns="http://schemas.openxmlformats.org/spreadsheetml/2006/main" count="126" uniqueCount="118">
  <si>
    <t>Municipio de Chihuahua</t>
  </si>
  <si>
    <t>Tesorería Municipal</t>
  </si>
  <si>
    <t>Estado de Movimientos de Ingresos y Egresos del 01 de Enero al 31 de Marzo de 2026</t>
  </si>
  <si>
    <t>(Cifras Expresadas en Pesos)</t>
  </si>
  <si>
    <t>I  N  G  R  E  S  O  S</t>
  </si>
  <si>
    <t>Impuestos</t>
  </si>
  <si>
    <t>Aprovechamientos</t>
  </si>
  <si>
    <t>Predial</t>
  </si>
  <si>
    <t>Multas Federales No Fiscales</t>
  </si>
  <si>
    <t>Traslación de Dominio de Bienes Inmuebles</t>
  </si>
  <si>
    <t>Otros Conceptos</t>
  </si>
  <si>
    <t>Espectáculos Públicos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</si>
  <si>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</si>
  <si>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</si>
  <si>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</si>
  <si>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</si>
  <si>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</si>
  <si>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</si>
  <si>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</si>
  <si>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del Fomento Municipal</t>
  </si>
  <si>
    <t>Impuesto Especial Sobre Producción y Servicios</t>
  </si>
  <si>
    <t>Contribuciones de Mejoras</t>
  </si>
  <si>
    <t>IEPS Gasolina y Diesel</t>
  </si>
  <si>
    <t>Universitario</t>
  </si>
  <si>
    <t xml:space="preserve"> </t>
  </si>
  <si>
    <t>ISR Participable</t>
  </si>
  <si>
    <t>Contribuciones Especiales</t>
  </si>
  <si>
    <t>Fondo de Administración de Impuesto Predial</t>
  </si>
  <si>
    <t>ISR Bienes Inmuebles</t>
  </si>
  <si>
    <t xml:space="preserve">Derechos </t>
  </si>
  <si>
    <t>Aportaciones</t>
  </si>
  <si>
    <t>Derechos por Uso y Goce de Bienes Dominio Público</t>
  </si>
  <si>
    <t>Fondo de Aportación al Fortalecimiento Municipal</t>
  </si>
  <si>
    <t>Permisos Ganaderos</t>
  </si>
  <si>
    <t>Fondo de Infraestructura Social Municipal</t>
  </si>
  <si>
    <t>Permisos Obras Públicas</t>
  </si>
  <si>
    <t>FODESEM Aportaciones Estatales</t>
  </si>
  <si>
    <t>Legalización de Firmas y Certificados</t>
  </si>
  <si>
    <t>Permisos Gobernación</t>
  </si>
  <si>
    <t>Convenios</t>
  </si>
  <si>
    <t>Aseo Urbano</t>
  </si>
  <si>
    <t>Convenios y Subsidios</t>
  </si>
  <si>
    <t>Alumbrado Público</t>
  </si>
  <si>
    <t>Vehículos de Procedencia Extranjera</t>
  </si>
  <si>
    <t>Fijación de Anuncios y Propaganda Comercial</t>
  </si>
  <si>
    <t>Incentivos de Colaboración Fiscal</t>
  </si>
  <si>
    <t>Vigilancia Especial</t>
  </si>
  <si>
    <t>Impuesto sobre Automóviles Nuevos</t>
  </si>
  <si>
    <t>Derecho por Operación de Máquinas</t>
  </si>
  <si>
    <t>Fondo de Compensación ISAN</t>
  </si>
  <si>
    <t xml:space="preserve">Empréstito </t>
  </si>
  <si>
    <t>Emprestitos</t>
  </si>
  <si>
    <t>Productos</t>
  </si>
  <si>
    <t>Suman los Ingresos</t>
  </si>
  <si>
    <t>Enajenación de Inmuebles</t>
  </si>
  <si>
    <t>Cuentas de Balance</t>
  </si>
  <si>
    <t>Arrendamiento de Inmuebles</t>
  </si>
  <si>
    <t>Existencia Anterior</t>
  </si>
  <si>
    <t>Rendimientos Financieros</t>
  </si>
  <si>
    <t>Caja y Bancos</t>
  </si>
  <si>
    <t>Rendimientos Financieros FAFM</t>
  </si>
  <si>
    <t>Fondos</t>
  </si>
  <si>
    <t>Rendimientos Financieros FAISM</t>
  </si>
  <si>
    <t>Rendimientos Financieros Convenios</t>
  </si>
  <si>
    <t>Sumas Iguales</t>
  </si>
  <si>
    <t>E  G  R  E  S  O  S</t>
  </si>
  <si>
    <t>Subsidios Sector Social y Privado O Entidades Federativas y Municipios</t>
  </si>
  <si>
    <t>Bienes, Servicios e Infraestructura Pública</t>
  </si>
  <si>
    <t>Otros Subsidios</t>
  </si>
  <si>
    <t>Prestación de Servicios Públicos</t>
  </si>
  <si>
    <t>Subsidios y Transferencias para Paramunicipales</t>
  </si>
  <si>
    <t>Recolección y Concesiones</t>
  </si>
  <si>
    <t>Desempeño de las Funciones de Gobierno</t>
  </si>
  <si>
    <t>Espacios Públicos</t>
  </si>
  <si>
    <t>Fomento, Promoción y Servicios para el Desarrollo Económico y Social</t>
  </si>
  <si>
    <t>Medio Ambiente y Ecología</t>
  </si>
  <si>
    <t>Fomento al Sector Empresarial</t>
  </si>
  <si>
    <t>Protección Civil</t>
  </si>
  <si>
    <t>Fomento Desarrollo Turistico</t>
  </si>
  <si>
    <t>Seguridad Pública y Sociedad</t>
  </si>
  <si>
    <t>Fomento al Desarrollo Rural</t>
  </si>
  <si>
    <t>Prevención en seguridad Pública</t>
  </si>
  <si>
    <t>Apoyos por Incentivos Fiscales</t>
  </si>
  <si>
    <t>Funciones de Gobierno</t>
  </si>
  <si>
    <t>Desastres Naturales</t>
  </si>
  <si>
    <t>Desarrollo Social</t>
  </si>
  <si>
    <t>Planeación, Seguimiento y Evaluación de Políticas Públicas</t>
  </si>
  <si>
    <t>Desarrollo Económico</t>
  </si>
  <si>
    <t>Atención al Rezago Social</t>
  </si>
  <si>
    <t>Administrativos y de Apoyo a la Gestión Presupuestaria</t>
  </si>
  <si>
    <t>Desarrollo Educativo</t>
  </si>
  <si>
    <t>Apoyo al  proceso presupuestal y Mejorar la Eficiencia</t>
  </si>
  <si>
    <t>Fomento a la Salud</t>
  </si>
  <si>
    <t>Apoyo a la función pública y al mejoramiento de la Gestión</t>
  </si>
  <si>
    <t>Deporte y Desarrollo de la Capacidades Físicas</t>
  </si>
  <si>
    <t>Protección de la Diversidad Biológica</t>
  </si>
  <si>
    <t>Obligaciones por Cumplimiento</t>
  </si>
  <si>
    <t>Infraestructura Deportiva</t>
  </si>
  <si>
    <t>Proyectos de Inversión en Infraestructura y Obra Pública</t>
  </si>
  <si>
    <t>Específicos</t>
  </si>
  <si>
    <t>Desarrollo Urbano y Ecología</t>
  </si>
  <si>
    <t>Gobierno y Reglamentación</t>
  </si>
  <si>
    <t>Adminsitración Fiscal y Financiera</t>
  </si>
  <si>
    <t>Infraestructura Vial</t>
  </si>
  <si>
    <t>Control de Gestion</t>
  </si>
  <si>
    <t xml:space="preserve">           </t>
  </si>
  <si>
    <t>Urbanización</t>
  </si>
  <si>
    <t>Servicios de Protección y Conservación Ambiental</t>
  </si>
  <si>
    <t>Obras Hidráulicas y Sanitarias</t>
  </si>
  <si>
    <t>Investigación Fundamental</t>
  </si>
  <si>
    <t>Pensiones y Jubilaciones</t>
  </si>
  <si>
    <t>Suman los Egresos</t>
  </si>
  <si>
    <t>Previsión y Seguridad Social</t>
  </si>
  <si>
    <t>Existencia Actual</t>
  </si>
  <si>
    <t>Costo Financiero, Deuda o Apoyos a Deudores</t>
  </si>
  <si>
    <t>Amortización de la Deuda</t>
  </si>
  <si>
    <t>Interés de la Deuda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</si>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</sst>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horizontal="center"/>
    </xf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0" fillId="2" borderId="0" xfId="1" applyFont="1" applyFill="1" applyBorder="1"/>
    <xf numFmtId="43" fontId="8" fillId="2" borderId="0" xfId="1" applyFont="1" applyFill="1" applyBorder="1"/>
    <xf numFmtId="3" fontId="5" fillId="3" borderId="0" xfId="0" applyNumberFormat="1" applyFont="1" applyFill="1"/>
    <xf numFmtId="3" fontId="8" fillId="3" borderId="0" xfId="0" applyNumberFormat="1" applyFont="1" applyFill="1"/>
    <xf numFmtId="3" fontId="5" fillId="0" borderId="0" xfId="0" applyNumberFormat="1" applyFont="1"/>
    <xf numFmtId="3" fontId="3" fillId="3" borderId="0" xfId="0" applyNumberFormat="1" applyFont="1" applyFill="1"/>
    <xf numFmtId="3" fontId="9" fillId="3" borderId="0" xfId="0" applyNumberFormat="1" applyFon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6" fillId="2" borderId="0" xfId="0" applyNumberFormat="1" applyFont="1" applyFill="1"/>
    <xf numFmtId="164" fontId="8" fillId="2" borderId="0" xfId="0" applyNumberFormat="1" applyFont="1" applyFill="1"/>
    <xf numFmtId="164" fontId="0" fillId="2" borderId="0" xfId="0" applyNumberFormat="1" applyFill="1"/>
    <xf numFmtId="3" fontId="2" fillId="3" borderId="0" xfId="0" applyNumberFormat="1" applyFont="1" applyFill="1"/>
    <xf numFmtId="43" fontId="0" fillId="2" borderId="0" xfId="0" applyNumberFormat="1" applyFill="1"/>
    <xf numFmtId="3" fontId="10" fillId="3" borderId="0" xfId="0" applyNumberFormat="1" applyFon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9" xfId="0" applyNumberFormat="1" applyFont="1" applyBorder="1" applyAlignment="1">
      <alignment horizontal="left" vertical="center"/>
    </xf>
    <xf numFmtId="49" fontId="1" fillId="0" borderId="9" xfId="2" applyNumberFormat="1" applyBorder="1"/>
    <xf numFmtId="0" fontId="8" fillId="2" borderId="10" xfId="0" applyFont="1" applyFill="1" applyBorder="1" applyAlignment="1">
      <alignment horizontal="left"/>
    </xf>
    <xf numFmtId="0" fontId="2" fillId="2" borderId="11" xfId="0" applyFont="1" applyFill="1" applyBorder="1"/>
    <xf numFmtId="0" fontId="6" fillId="2" borderId="11" xfId="0" applyFont="1" applyFill="1" applyBorder="1"/>
    <xf numFmtId="0" fontId="0" fillId="2" borderId="11" xfId="0" applyFill="1" applyBorder="1"/>
    <xf numFmtId="3" fontId="8" fillId="2" borderId="11" xfId="0" applyNumberFormat="1" applyFont="1" applyFill="1" applyBorder="1"/>
    <xf numFmtId="3" fontId="5" fillId="2" borderId="11" xfId="0" applyNumberFormat="1" applyFont="1" applyFill="1" applyBorder="1"/>
    <xf numFmtId="3" fontId="2" fillId="2" borderId="11" xfId="0" applyNumberFormat="1" applyFont="1" applyFill="1" applyBorder="1"/>
    <xf numFmtId="3" fontId="10" fillId="2" borderId="11" xfId="0" applyNumberFormat="1" applyFont="1" applyFill="1" applyBorder="1"/>
    <xf numFmtId="0" fontId="6" fillId="2" borderId="12" xfId="0" applyFont="1" applyFill="1" applyBorder="1"/>
  </cellXfs>
  <cellStyles count="3">
    <cellStyle name="Millares" xfId="1" builtinId="3"/>
    <cellStyle name="Normal" xfId="0" builtinId="0"/>
    <cellStyle name="Normal 2" xfId="2" xr:uid="{037F880B-E085-4A80-BC2E-CFD80DC004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200526</xdr:colOff>
      <xdr:row>89</xdr:row>
      <xdr:rowOff>0</xdr:rowOff>
    </xdr:from>
    <xdr:to>
      <xdr:col>15</xdr:col>
      <xdr:colOff>51901</xdr:colOff>
      <xdr:row>90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3B0E4D5-AEE6-44B2-941D-691096980508}"/>
            </a:ext>
          </a:extLst>
        </xdr:cNvPr>
        <xdr:cNvSpPr txBox="1">
          <a:spLocks noChangeArrowheads="1"/>
        </xdr:cNvSpPr>
      </xdr:nvSpPr>
      <xdr:spPr bwMode="auto">
        <a:xfrm>
          <a:off x="371976" y="16221075"/>
          <a:ext cx="13234000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Marco Antonio Bonilla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Luis Abraham Villegas Escandón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84</xdr:row>
      <xdr:rowOff>11906</xdr:rowOff>
    </xdr:from>
    <xdr:to>
      <xdr:col>14</xdr:col>
      <xdr:colOff>119741</xdr:colOff>
      <xdr:row>84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C4DEC0-CC48-44EF-B34D-D840FC415425}"/>
            </a:ext>
          </a:extLst>
        </xdr:cNvPr>
        <xdr:cNvSpPr txBox="1">
          <a:spLocks noChangeArrowheads="1"/>
        </xdr:cNvSpPr>
      </xdr:nvSpPr>
      <xdr:spPr bwMode="auto">
        <a:xfrm>
          <a:off x="473868" y="15232856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	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2886660</xdr:colOff>
      <xdr:row>83</xdr:row>
      <xdr:rowOff>184669</xdr:rowOff>
    </xdr:from>
    <xdr:to>
      <xdr:col>13</xdr:col>
      <xdr:colOff>872706</xdr:colOff>
      <xdr:row>89</xdr:row>
      <xdr:rowOff>51944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A4F9333-F879-487D-9D10-594694B8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985" y="15215119"/>
          <a:ext cx="2538996" cy="105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2D80-14D6-4DE9-8DDF-F7B0E075ADED}">
  <sheetPr>
    <pageSetUpPr fitToPage="1"/>
  </sheetPr>
  <dimension ref="B1:S91"/>
  <sheetViews>
    <sheetView tabSelected="1" view="pageBreakPreview" zoomScale="70" zoomScaleNormal="70" zoomScaleSheetLayoutView="70" workbookViewId="0">
      <selection activeCell="R92" sqref="R92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8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2:17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2:17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7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2:17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</row>
    <row r="7" spans="2:17" ht="15.75" x14ac:dyDescent="0.25">
      <c r="B7" s="9"/>
      <c r="C7" s="14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1"/>
    </row>
    <row r="8" spans="2:17" ht="5.25" customHeight="1" x14ac:dyDescent="0.2">
      <c r="B8" s="9"/>
      <c r="O8" s="11"/>
    </row>
    <row r="9" spans="2:17" ht="13.5" customHeight="1" x14ac:dyDescent="0.25">
      <c r="B9" s="9"/>
      <c r="C9" s="17" t="s">
        <v>5</v>
      </c>
      <c r="H9" s="18"/>
      <c r="J9" s="18" t="s">
        <v>6</v>
      </c>
      <c r="L9" s="19"/>
      <c r="M9" s="3"/>
      <c r="O9" s="11"/>
      <c r="P9" s="20"/>
    </row>
    <row r="10" spans="2:17" ht="13.5" customHeight="1" x14ac:dyDescent="0.25">
      <c r="B10" s="9"/>
      <c r="C10" s="17"/>
      <c r="E10" s="21" t="s">
        <v>7</v>
      </c>
      <c r="F10" s="22"/>
      <c r="G10" s="19">
        <v>1402363649</v>
      </c>
      <c r="I10" s="18"/>
      <c r="L10" s="19" t="s">
        <v>8</v>
      </c>
      <c r="M10" s="19">
        <v>501105</v>
      </c>
      <c r="O10" s="11"/>
      <c r="P10" s="20"/>
    </row>
    <row r="11" spans="2:17" ht="13.5" customHeight="1" x14ac:dyDescent="0.25">
      <c r="B11" s="9"/>
      <c r="C11" s="17"/>
      <c r="E11" s="21" t="s">
        <v>9</v>
      </c>
      <c r="F11" s="22"/>
      <c r="G11" s="19">
        <v>125151603</v>
      </c>
      <c r="H11" s="18"/>
      <c r="I11" s="18"/>
      <c r="L11" s="19" t="s">
        <v>10</v>
      </c>
      <c r="M11" s="19">
        <v>20256325</v>
      </c>
      <c r="N11" s="18">
        <f>SUM(M10:M11)</f>
        <v>20757430</v>
      </c>
      <c r="O11" s="11"/>
      <c r="P11" s="20"/>
    </row>
    <row r="12" spans="2:17" ht="13.5" customHeight="1" x14ac:dyDescent="0.25">
      <c r="B12" s="9"/>
      <c r="C12" s="17"/>
      <c r="E12" s="21" t="s">
        <v>11</v>
      </c>
      <c r="F12" s="22"/>
      <c r="G12" s="19">
        <v>4107506</v>
      </c>
      <c r="H12" s="18"/>
      <c r="I12" s="1"/>
      <c r="L12" s="19"/>
      <c r="M12" s="19"/>
      <c r="O12" s="11"/>
      <c r="P12" s="20"/>
    </row>
    <row r="13" spans="2:17" ht="13.5" customHeight="1" x14ac:dyDescent="0.25">
      <c r="B13" s="9"/>
      <c r="C13" s="17"/>
      <c r="E13" s="21" t="s">
        <v>12</v>
      </c>
      <c r="F13" s="22"/>
      <c r="G13" s="19">
        <v>7412175</v>
      </c>
      <c r="H13" s="18"/>
      <c r="J13" s="18" t="s">
        <v>13</v>
      </c>
      <c r="N13" s="18"/>
      <c r="O13" s="11"/>
      <c r="P13" s="20"/>
      <c r="Q13" s="21"/>
    </row>
    <row r="14" spans="2:17" ht="13.5" customHeight="1" x14ac:dyDescent="0.25">
      <c r="B14" s="9"/>
      <c r="E14" s="21" t="s">
        <v>14</v>
      </c>
      <c r="F14" s="22"/>
      <c r="G14" s="19">
        <v>62525767</v>
      </c>
      <c r="H14" s="18"/>
      <c r="L14" s="19" t="s">
        <v>15</v>
      </c>
      <c r="M14" s="19">
        <v>391517855</v>
      </c>
      <c r="O14" s="11"/>
      <c r="P14" s="20"/>
      <c r="Q14" s="21"/>
    </row>
    <row r="15" spans="2:17" ht="13.5" customHeight="1" x14ac:dyDescent="0.2">
      <c r="B15" s="9"/>
      <c r="C15" s="23"/>
      <c r="E15" s="21" t="s">
        <v>16</v>
      </c>
      <c r="F15" s="22"/>
      <c r="G15" s="19">
        <v>1838330</v>
      </c>
      <c r="L15" s="5" t="s">
        <v>17</v>
      </c>
      <c r="M15" s="19">
        <v>22100585</v>
      </c>
      <c r="O15" s="11"/>
      <c r="P15" s="20"/>
      <c r="Q15" s="21"/>
    </row>
    <row r="16" spans="2:17" ht="13.5" customHeight="1" x14ac:dyDescent="0.25">
      <c r="B16" s="9"/>
      <c r="C16" s="23"/>
      <c r="E16" s="21" t="s">
        <v>18</v>
      </c>
      <c r="F16" s="22"/>
      <c r="G16" s="19">
        <v>1423</v>
      </c>
      <c r="H16" s="18">
        <f>SUM(G10:G16)</f>
        <v>1603400453</v>
      </c>
      <c r="L16" s="19" t="s">
        <v>19</v>
      </c>
      <c r="M16" s="19">
        <v>73310842</v>
      </c>
      <c r="N16" s="5"/>
      <c r="O16" s="11"/>
      <c r="P16" s="20"/>
      <c r="Q16" s="21"/>
    </row>
    <row r="17" spans="2:17" ht="13.5" customHeight="1" x14ac:dyDescent="0.25">
      <c r="B17" s="9"/>
      <c r="J17" s="18"/>
      <c r="L17" s="19" t="s">
        <v>20</v>
      </c>
      <c r="M17" s="19">
        <v>12548531</v>
      </c>
      <c r="N17" s="5"/>
      <c r="O17" s="11"/>
      <c r="P17" s="20"/>
      <c r="Q17" s="21"/>
    </row>
    <row r="18" spans="2:17" ht="13.5" customHeight="1" x14ac:dyDescent="0.25">
      <c r="B18" s="9"/>
      <c r="C18" s="17" t="s">
        <v>21</v>
      </c>
      <c r="E18" s="21"/>
      <c r="F18" s="22"/>
      <c r="G18" s="19"/>
      <c r="J18" s="18"/>
      <c r="L18" s="19" t="s">
        <v>22</v>
      </c>
      <c r="M18" s="19">
        <v>14175603</v>
      </c>
      <c r="O18" s="11"/>
      <c r="P18" s="20"/>
      <c r="Q18" s="21"/>
    </row>
    <row r="19" spans="2:17" ht="13.5" customHeight="1" x14ac:dyDescent="0.25">
      <c r="B19" s="9"/>
      <c r="E19" s="21" t="s">
        <v>23</v>
      </c>
      <c r="F19" s="22"/>
      <c r="G19" s="19">
        <v>52908199</v>
      </c>
      <c r="H19" s="18" t="s">
        <v>24</v>
      </c>
      <c r="L19" s="19" t="s">
        <v>25</v>
      </c>
      <c r="M19" s="19">
        <v>42171513</v>
      </c>
      <c r="O19" s="11"/>
      <c r="P19" s="20"/>
    </row>
    <row r="20" spans="2:17" ht="13.5" customHeight="1" x14ac:dyDescent="0.25">
      <c r="B20" s="9"/>
      <c r="E20" s="5" t="s">
        <v>26</v>
      </c>
      <c r="F20" s="24"/>
      <c r="G20" s="19">
        <v>33778864</v>
      </c>
      <c r="H20" s="18">
        <f>SUM(G19:G20)</f>
        <v>86687063</v>
      </c>
      <c r="L20" s="19" t="s">
        <v>27</v>
      </c>
      <c r="M20" s="19">
        <v>29216199</v>
      </c>
      <c r="O20" s="11"/>
      <c r="P20" s="20"/>
      <c r="Q20" s="21"/>
    </row>
    <row r="21" spans="2:17" ht="13.5" customHeight="1" x14ac:dyDescent="0.25">
      <c r="B21" s="9"/>
      <c r="L21" s="19" t="s">
        <v>28</v>
      </c>
      <c r="M21" s="19">
        <v>1434830</v>
      </c>
      <c r="N21" s="18">
        <f>SUM(M14:M21)</f>
        <v>586475958</v>
      </c>
      <c r="O21" s="11"/>
      <c r="P21" s="20"/>
      <c r="Q21" s="19"/>
    </row>
    <row r="22" spans="2:17" ht="13.5" customHeight="1" x14ac:dyDescent="0.2">
      <c r="B22" s="25"/>
      <c r="O22" s="11"/>
      <c r="P22" s="20"/>
      <c r="Q22" s="19"/>
    </row>
    <row r="23" spans="2:17" ht="13.5" customHeight="1" x14ac:dyDescent="0.25">
      <c r="B23" s="25"/>
      <c r="C23" s="17" t="s">
        <v>29</v>
      </c>
      <c r="D23" s="5"/>
      <c r="E23" s="5"/>
      <c r="F23" s="26"/>
      <c r="G23" s="19"/>
      <c r="J23" s="18" t="s">
        <v>30</v>
      </c>
      <c r="O23" s="11"/>
      <c r="P23" s="20"/>
      <c r="Q23" s="19"/>
    </row>
    <row r="24" spans="2:17" ht="13.5" customHeight="1" x14ac:dyDescent="0.25">
      <c r="B24" s="25"/>
      <c r="C24" s="23"/>
      <c r="D24" s="17"/>
      <c r="E24" s="21" t="s">
        <v>31</v>
      </c>
      <c r="F24" s="22"/>
      <c r="G24" s="19">
        <v>3019334</v>
      </c>
      <c r="L24" s="19" t="s">
        <v>32</v>
      </c>
      <c r="M24" s="19">
        <v>257186030</v>
      </c>
      <c r="O24" s="11"/>
      <c r="P24" s="20"/>
      <c r="Q24" s="19"/>
    </row>
    <row r="25" spans="2:17" ht="13.5" customHeight="1" x14ac:dyDescent="0.25">
      <c r="B25" s="25"/>
      <c r="C25" s="23"/>
      <c r="D25" s="17"/>
      <c r="E25" s="21" t="s">
        <v>33</v>
      </c>
      <c r="F25" s="22"/>
      <c r="G25" s="19">
        <v>59225</v>
      </c>
      <c r="H25" s="21"/>
      <c r="L25" s="19" t="s">
        <v>34</v>
      </c>
      <c r="M25" s="19">
        <v>33135687</v>
      </c>
      <c r="O25" s="11"/>
      <c r="P25" s="20"/>
      <c r="Q25" s="19"/>
    </row>
    <row r="26" spans="2:17" ht="13.5" customHeight="1" x14ac:dyDescent="0.25">
      <c r="B26" s="9"/>
      <c r="C26" s="5"/>
      <c r="D26" s="17"/>
      <c r="E26" s="21" t="s">
        <v>35</v>
      </c>
      <c r="F26" s="22"/>
      <c r="G26" s="19">
        <v>32020200</v>
      </c>
      <c r="H26" s="27"/>
      <c r="L26" s="19" t="s">
        <v>36</v>
      </c>
      <c r="M26" s="19">
        <v>76416823</v>
      </c>
      <c r="N26" s="18">
        <f>SUM(M24:M26)</f>
        <v>366738540</v>
      </c>
      <c r="O26" s="11"/>
      <c r="P26" s="20"/>
      <c r="Q26" s="19"/>
    </row>
    <row r="27" spans="2:17" ht="13.5" customHeight="1" x14ac:dyDescent="0.25">
      <c r="B27" s="9"/>
      <c r="C27" s="5"/>
      <c r="D27" s="17"/>
      <c r="E27" s="21" t="s">
        <v>37</v>
      </c>
      <c r="F27" s="22"/>
      <c r="G27" s="19">
        <v>9404015</v>
      </c>
      <c r="H27" s="21"/>
      <c r="O27" s="11"/>
      <c r="P27" s="20"/>
    </row>
    <row r="28" spans="2:17" ht="13.5" customHeight="1" x14ac:dyDescent="0.25">
      <c r="B28" s="9"/>
      <c r="C28" s="5"/>
      <c r="E28" s="21" t="s">
        <v>38</v>
      </c>
      <c r="F28" s="22"/>
      <c r="G28" s="19">
        <v>5640229</v>
      </c>
      <c r="H28" s="21"/>
      <c r="J28" s="18" t="s">
        <v>39</v>
      </c>
      <c r="L28" s="19"/>
      <c r="M28" s="19"/>
      <c r="O28" s="11"/>
      <c r="Q28" s="19"/>
    </row>
    <row r="29" spans="2:17" ht="13.5" customHeight="1" x14ac:dyDescent="0.25">
      <c r="B29" s="9"/>
      <c r="C29" s="5"/>
      <c r="D29" s="5"/>
      <c r="E29" s="21" t="s">
        <v>40</v>
      </c>
      <c r="F29" s="22"/>
      <c r="G29" s="19">
        <v>10697519</v>
      </c>
      <c r="H29" s="21"/>
      <c r="L29" s="19" t="s">
        <v>41</v>
      </c>
      <c r="M29" s="19">
        <v>11430632</v>
      </c>
      <c r="N29" s="18">
        <f>+M29+M30</f>
        <v>11907655</v>
      </c>
      <c r="O29" s="11"/>
      <c r="Q29" s="19"/>
    </row>
    <row r="30" spans="2:17" ht="13.5" customHeight="1" x14ac:dyDescent="0.2">
      <c r="B30" s="9"/>
      <c r="E30" s="21" t="s">
        <v>42</v>
      </c>
      <c r="F30" s="22"/>
      <c r="G30" s="19">
        <v>128768700</v>
      </c>
      <c r="L30" s="19" t="s">
        <v>43</v>
      </c>
      <c r="M30" s="19">
        <v>477023</v>
      </c>
      <c r="O30" s="11"/>
      <c r="Q30" s="19"/>
    </row>
    <row r="31" spans="2:17" ht="13.5" customHeight="1" x14ac:dyDescent="0.2">
      <c r="B31" s="9"/>
      <c r="E31" s="5" t="s">
        <v>44</v>
      </c>
      <c r="F31" s="22"/>
      <c r="G31" s="19">
        <v>1967825</v>
      </c>
      <c r="O31" s="11"/>
      <c r="Q31" s="19"/>
    </row>
    <row r="32" spans="2:17" ht="13.5" customHeight="1" x14ac:dyDescent="0.25">
      <c r="B32" s="9"/>
      <c r="C32" s="5"/>
      <c r="E32" s="21" t="s">
        <v>10</v>
      </c>
      <c r="F32" s="22"/>
      <c r="G32" s="19">
        <v>3871639</v>
      </c>
      <c r="J32" s="18" t="s">
        <v>45</v>
      </c>
      <c r="O32" s="11"/>
      <c r="Q32" s="19"/>
    </row>
    <row r="33" spans="2:19" ht="13.5" customHeight="1" x14ac:dyDescent="0.2">
      <c r="B33" s="9"/>
      <c r="C33" s="5"/>
      <c r="E33" s="21" t="s">
        <v>46</v>
      </c>
      <c r="F33" s="22"/>
      <c r="G33" s="19">
        <v>3914877</v>
      </c>
      <c r="L33" s="19" t="s">
        <v>47</v>
      </c>
      <c r="M33" s="19">
        <v>2025</v>
      </c>
      <c r="O33" s="11"/>
      <c r="Q33" s="19"/>
    </row>
    <row r="34" spans="2:19" ht="13.5" customHeight="1" x14ac:dyDescent="0.25">
      <c r="B34" s="9"/>
      <c r="C34" s="5"/>
      <c r="E34" s="21" t="s">
        <v>48</v>
      </c>
      <c r="F34" s="22"/>
      <c r="G34" s="19">
        <v>2480745</v>
      </c>
      <c r="H34" s="18">
        <f>SUM(G24:G34)</f>
        <v>201844308</v>
      </c>
      <c r="L34" s="19" t="s">
        <v>49</v>
      </c>
      <c r="M34" s="19">
        <v>8861343</v>
      </c>
      <c r="O34" s="11"/>
      <c r="P34" s="20"/>
      <c r="Q34" s="27"/>
      <c r="R34" s="29"/>
      <c r="S34" s="29"/>
    </row>
    <row r="35" spans="2:19" ht="13.5" customHeight="1" x14ac:dyDescent="0.25">
      <c r="B35" s="9"/>
      <c r="C35" s="5"/>
      <c r="E35" s="21"/>
      <c r="F35" s="22"/>
      <c r="G35" s="19"/>
      <c r="H35" s="18"/>
      <c r="N35" s="18">
        <f>SUM(M33:M35)</f>
        <v>8863368</v>
      </c>
      <c r="O35" s="11"/>
      <c r="P35" s="20"/>
      <c r="Q35" s="27"/>
      <c r="R35" s="29"/>
      <c r="S35" s="29"/>
    </row>
    <row r="36" spans="2:19" ht="13.5" customHeight="1" x14ac:dyDescent="0.25">
      <c r="B36" s="9"/>
      <c r="C36" s="5"/>
      <c r="E36" s="21"/>
      <c r="F36" s="22"/>
      <c r="G36" s="19"/>
      <c r="H36" s="18"/>
      <c r="J36" s="18" t="s">
        <v>50</v>
      </c>
      <c r="N36" s="18"/>
      <c r="O36" s="11"/>
      <c r="P36" s="20"/>
      <c r="Q36" s="27"/>
      <c r="R36" s="29"/>
      <c r="S36" s="29"/>
    </row>
    <row r="37" spans="2:19" ht="13.5" customHeight="1" x14ac:dyDescent="0.25">
      <c r="B37" s="9"/>
      <c r="C37" s="5"/>
      <c r="E37" s="21"/>
      <c r="F37" s="22"/>
      <c r="G37" s="19"/>
      <c r="H37" s="18"/>
      <c r="L37" s="19" t="s">
        <v>51</v>
      </c>
      <c r="M37" s="19">
        <v>190000000</v>
      </c>
      <c r="N37" s="18">
        <f>+M37</f>
        <v>190000000</v>
      </c>
      <c r="O37" s="11"/>
      <c r="P37" s="20"/>
      <c r="Q37" s="27"/>
      <c r="R37" s="29"/>
      <c r="S37" s="29"/>
    </row>
    <row r="38" spans="2:19" ht="13.5" customHeight="1" x14ac:dyDescent="0.25">
      <c r="B38" s="9"/>
      <c r="J38" s="18"/>
      <c r="L38" s="19"/>
      <c r="M38" s="19"/>
      <c r="N38" s="18"/>
      <c r="O38" s="11"/>
      <c r="P38" s="20"/>
      <c r="Q38" s="27"/>
      <c r="R38" s="29"/>
      <c r="S38" s="29"/>
    </row>
    <row r="39" spans="2:19" ht="13.5" customHeight="1" x14ac:dyDescent="0.25">
      <c r="B39" s="9"/>
      <c r="D39" s="17" t="s">
        <v>52</v>
      </c>
      <c r="H39" s="5"/>
      <c r="J39" s="18" t="s">
        <v>53</v>
      </c>
      <c r="K39" s="19"/>
      <c r="L39" s="19"/>
      <c r="N39" s="18">
        <f>+H16+H20+H34+H45+N11+N21+N26+N29+N35+N37</f>
        <v>3094229342</v>
      </c>
      <c r="O39" s="11"/>
      <c r="P39" s="20"/>
      <c r="Q39" s="27"/>
      <c r="R39" s="29"/>
      <c r="S39" s="29"/>
    </row>
    <row r="40" spans="2:19" ht="13.5" customHeight="1" x14ac:dyDescent="0.25">
      <c r="B40" s="9"/>
      <c r="D40" s="5"/>
      <c r="E40" s="21" t="s">
        <v>54</v>
      </c>
      <c r="F40" s="19"/>
      <c r="G40" s="19">
        <v>8005046</v>
      </c>
      <c r="H40" s="5"/>
      <c r="J40" s="30" t="s">
        <v>55</v>
      </c>
      <c r="K40" s="31"/>
      <c r="L40" s="31"/>
      <c r="M40" s="31"/>
      <c r="N40" s="32">
        <v>698305125</v>
      </c>
      <c r="O40" s="11"/>
      <c r="P40" s="20"/>
      <c r="Q40" s="27"/>
      <c r="R40" s="29"/>
      <c r="S40" s="29"/>
    </row>
    <row r="41" spans="2:19" ht="13.5" customHeight="1" x14ac:dyDescent="0.25">
      <c r="B41" s="9"/>
      <c r="D41" s="5"/>
      <c r="E41" s="21" t="s">
        <v>56</v>
      </c>
      <c r="F41" s="19"/>
      <c r="G41" s="19">
        <v>256879</v>
      </c>
      <c r="H41" s="5"/>
      <c r="J41" s="30" t="s">
        <v>57</v>
      </c>
      <c r="K41" s="31"/>
      <c r="L41" s="31"/>
      <c r="M41" s="31"/>
      <c r="N41" s="33"/>
      <c r="O41" s="11"/>
      <c r="P41" s="20"/>
      <c r="Q41" s="27"/>
      <c r="R41" s="29"/>
      <c r="S41" s="29"/>
    </row>
    <row r="42" spans="2:19" ht="13.5" customHeight="1" x14ac:dyDescent="0.25">
      <c r="B42" s="9"/>
      <c r="D42" s="5"/>
      <c r="E42" s="21" t="s">
        <v>58</v>
      </c>
      <c r="F42" s="19"/>
      <c r="G42" s="19">
        <v>9241255</v>
      </c>
      <c r="J42" s="30"/>
      <c r="K42" s="31"/>
      <c r="L42" s="31" t="s">
        <v>59</v>
      </c>
      <c r="M42" s="19">
        <v>200791701</v>
      </c>
      <c r="N42" s="33"/>
      <c r="O42" s="11"/>
      <c r="P42" s="20"/>
      <c r="Q42" s="21"/>
      <c r="R42" s="29"/>
      <c r="S42" s="29"/>
    </row>
    <row r="43" spans="2:19" ht="13.5" customHeight="1" x14ac:dyDescent="0.25">
      <c r="B43" s="9"/>
      <c r="C43" s="5"/>
      <c r="D43" s="5"/>
      <c r="E43" s="21" t="s">
        <v>60</v>
      </c>
      <c r="F43" s="19"/>
      <c r="G43" s="19">
        <v>6558</v>
      </c>
      <c r="H43" s="5"/>
      <c r="J43" s="34"/>
      <c r="K43" s="31"/>
      <c r="L43" s="31" t="s">
        <v>61</v>
      </c>
      <c r="M43" s="19">
        <v>114194241</v>
      </c>
      <c r="N43" s="30">
        <f>+M42+M43</f>
        <v>314985942</v>
      </c>
      <c r="O43" s="11"/>
      <c r="P43" s="20"/>
      <c r="Q43" s="21"/>
      <c r="R43" s="29"/>
      <c r="S43" s="29"/>
    </row>
    <row r="44" spans="2:19" ht="13.5" customHeight="1" x14ac:dyDescent="0.25">
      <c r="B44" s="9"/>
      <c r="C44" s="5"/>
      <c r="E44" s="21" t="s">
        <v>62</v>
      </c>
      <c r="G44" s="19">
        <v>44261</v>
      </c>
      <c r="H44" s="18"/>
      <c r="J44" s="4"/>
      <c r="K44" s="4"/>
      <c r="L44" s="4"/>
      <c r="M44" s="4"/>
      <c r="N44" s="4"/>
      <c r="O44" s="11"/>
      <c r="P44" s="20"/>
      <c r="Q44" s="21"/>
      <c r="R44" s="29"/>
      <c r="S44" s="29"/>
    </row>
    <row r="45" spans="2:19" ht="13.5" customHeight="1" x14ac:dyDescent="0.25">
      <c r="B45" s="9"/>
      <c r="C45" s="5"/>
      <c r="D45" s="5"/>
      <c r="E45" s="21" t="s">
        <v>63</v>
      </c>
      <c r="F45" s="19"/>
      <c r="G45" s="19">
        <v>568</v>
      </c>
      <c r="H45" s="18">
        <f>SUM(G40:G45)</f>
        <v>17554567</v>
      </c>
      <c r="J45" s="30" t="s">
        <v>64</v>
      </c>
      <c r="K45" s="31"/>
      <c r="L45" s="31"/>
      <c r="M45" s="31"/>
      <c r="N45" s="30">
        <f>SUM(N39:N43)</f>
        <v>4107520409</v>
      </c>
      <c r="O45" s="11"/>
      <c r="P45" s="20"/>
      <c r="Q45" s="21"/>
      <c r="R45" s="29"/>
      <c r="S45" s="29"/>
    </row>
    <row r="46" spans="2:19" ht="13.5" customHeight="1" x14ac:dyDescent="0.25">
      <c r="B46" s="9"/>
      <c r="C46" s="5"/>
      <c r="J46" s="30"/>
      <c r="K46" s="31"/>
      <c r="L46" s="31"/>
      <c r="M46" s="31"/>
      <c r="N46" s="30"/>
      <c r="O46" s="11"/>
      <c r="P46" s="20"/>
      <c r="Q46" s="21"/>
      <c r="R46" s="29"/>
      <c r="S46" s="29"/>
    </row>
    <row r="47" spans="2:19" ht="15.75" x14ac:dyDescent="0.25">
      <c r="B47" s="9"/>
      <c r="C47" s="14" t="s">
        <v>65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6"/>
      <c r="O47" s="11"/>
    </row>
    <row r="48" spans="2:19" ht="8.25" customHeight="1" x14ac:dyDescent="0.25">
      <c r="B48" s="9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11"/>
    </row>
    <row r="49" spans="2:15" ht="15.75" x14ac:dyDescent="0.25">
      <c r="B49" s="9"/>
      <c r="C49" s="17" t="s">
        <v>66</v>
      </c>
      <c r="D49" s="5"/>
      <c r="E49" s="5"/>
      <c r="H49" s="35"/>
      <c r="I49" s="35"/>
      <c r="J49" s="17" t="s">
        <v>67</v>
      </c>
      <c r="N49" s="36"/>
      <c r="O49" s="11"/>
    </row>
    <row r="50" spans="2:15" ht="15.75" x14ac:dyDescent="0.25">
      <c r="B50" s="9"/>
      <c r="C50" s="35"/>
      <c r="D50" s="37" t="s">
        <v>68</v>
      </c>
      <c r="E50" s="5"/>
      <c r="F50" s="5"/>
      <c r="G50" s="19"/>
      <c r="H50" s="35"/>
      <c r="I50" s="35"/>
      <c r="K50" s="37" t="s">
        <v>69</v>
      </c>
      <c r="O50" s="11"/>
    </row>
    <row r="51" spans="2:15" ht="15.75" x14ac:dyDescent="0.25">
      <c r="B51" s="9"/>
      <c r="C51" s="35"/>
      <c r="D51" s="37"/>
      <c r="E51" s="21" t="s">
        <v>70</v>
      </c>
      <c r="F51" s="5"/>
      <c r="G51" s="19">
        <v>406061143</v>
      </c>
      <c r="H51" s="18">
        <f>+G51</f>
        <v>406061143</v>
      </c>
      <c r="I51" s="35"/>
      <c r="K51" s="37"/>
      <c r="L51" s="21" t="s">
        <v>40</v>
      </c>
      <c r="M51" s="19">
        <v>10707550</v>
      </c>
      <c r="O51" s="11"/>
    </row>
    <row r="52" spans="2:15" ht="15.75" x14ac:dyDescent="0.25">
      <c r="B52" s="9"/>
      <c r="C52" s="35"/>
      <c r="D52" s="37"/>
      <c r="G52" s="19"/>
      <c r="I52" s="35"/>
      <c r="L52" s="21" t="s">
        <v>71</v>
      </c>
      <c r="M52" s="19">
        <v>87748814</v>
      </c>
      <c r="O52" s="11"/>
    </row>
    <row r="53" spans="2:15" ht="15.75" x14ac:dyDescent="0.25">
      <c r="B53" s="9"/>
      <c r="C53" s="17" t="s">
        <v>72</v>
      </c>
      <c r="E53" s="21"/>
      <c r="F53" s="21"/>
      <c r="G53" s="19"/>
      <c r="H53" s="5"/>
      <c r="I53" s="35"/>
      <c r="L53" s="21" t="s">
        <v>73</v>
      </c>
      <c r="M53" s="19">
        <v>10267324</v>
      </c>
      <c r="O53" s="11"/>
    </row>
    <row r="54" spans="2:15" ht="15.75" x14ac:dyDescent="0.25">
      <c r="B54" s="9"/>
      <c r="C54" s="17"/>
      <c r="D54" s="37" t="s">
        <v>74</v>
      </c>
      <c r="E54" s="5"/>
      <c r="F54" s="21"/>
      <c r="G54" s="19"/>
      <c r="H54" s="5"/>
      <c r="I54" s="35"/>
      <c r="L54" s="21" t="s">
        <v>75</v>
      </c>
      <c r="M54" s="19">
        <v>1018550</v>
      </c>
      <c r="O54" s="11"/>
    </row>
    <row r="55" spans="2:15" ht="15.75" x14ac:dyDescent="0.25">
      <c r="B55" s="9"/>
      <c r="C55" s="17"/>
      <c r="D55" s="37"/>
      <c r="E55" s="21" t="s">
        <v>76</v>
      </c>
      <c r="F55" s="21"/>
      <c r="G55" s="19">
        <v>17884710</v>
      </c>
      <c r="I55" s="35"/>
      <c r="K55" s="37"/>
      <c r="L55" s="21" t="s">
        <v>77</v>
      </c>
      <c r="M55" s="19">
        <v>15949281</v>
      </c>
      <c r="O55" s="11"/>
    </row>
    <row r="56" spans="2:15" ht="13.5" customHeight="1" x14ac:dyDescent="0.25">
      <c r="B56" s="9"/>
      <c r="C56" s="17"/>
      <c r="E56" s="21" t="s">
        <v>78</v>
      </c>
      <c r="F56" s="21"/>
      <c r="G56" s="19">
        <v>7114260</v>
      </c>
      <c r="I56" s="35"/>
      <c r="K56" s="37"/>
      <c r="L56" s="21" t="s">
        <v>79</v>
      </c>
      <c r="M56" s="19">
        <v>167886507</v>
      </c>
      <c r="O56" s="11"/>
    </row>
    <row r="57" spans="2:15" ht="15.75" x14ac:dyDescent="0.25">
      <c r="B57" s="9"/>
      <c r="C57" s="23"/>
      <c r="E57" s="21" t="s">
        <v>80</v>
      </c>
      <c r="F57" s="5"/>
      <c r="G57" s="19">
        <v>9526759</v>
      </c>
      <c r="I57" s="35"/>
      <c r="K57" s="37"/>
      <c r="L57" s="21" t="s">
        <v>81</v>
      </c>
      <c r="M57" s="19">
        <v>58945610</v>
      </c>
      <c r="O57" s="11"/>
    </row>
    <row r="58" spans="2:15" ht="15" x14ac:dyDescent="0.2">
      <c r="B58" s="9"/>
      <c r="C58" s="23"/>
      <c r="D58" s="21"/>
      <c r="E58" s="21" t="s">
        <v>82</v>
      </c>
      <c r="G58" s="19">
        <v>232793117</v>
      </c>
      <c r="L58" s="21" t="s">
        <v>83</v>
      </c>
      <c r="M58" s="19">
        <v>62014868</v>
      </c>
      <c r="O58" s="11"/>
    </row>
    <row r="59" spans="2:15" ht="15.75" x14ac:dyDescent="0.25">
      <c r="B59" s="9"/>
      <c r="E59" s="19" t="s">
        <v>84</v>
      </c>
      <c r="F59" s="21"/>
      <c r="G59" s="19">
        <v>1334400</v>
      </c>
      <c r="J59" s="18"/>
      <c r="K59" s="38"/>
      <c r="L59" s="21" t="s">
        <v>85</v>
      </c>
      <c r="M59" s="19">
        <v>20612151</v>
      </c>
      <c r="O59" s="11"/>
    </row>
    <row r="60" spans="2:15" ht="15.75" x14ac:dyDescent="0.25">
      <c r="B60" s="9"/>
      <c r="E60" s="19" t="s">
        <v>86</v>
      </c>
      <c r="F60" s="21"/>
      <c r="G60" s="19">
        <v>549346</v>
      </c>
      <c r="H60" s="18">
        <f>SUM(G55:G60)</f>
        <v>269202592</v>
      </c>
      <c r="J60" s="5"/>
      <c r="K60" s="5"/>
      <c r="L60" s="21" t="s">
        <v>87</v>
      </c>
      <c r="M60" s="19">
        <v>26524108</v>
      </c>
      <c r="N60" s="18"/>
      <c r="O60" s="11"/>
    </row>
    <row r="61" spans="2:15" x14ac:dyDescent="0.2">
      <c r="B61" s="9"/>
      <c r="L61" s="21" t="s">
        <v>88</v>
      </c>
      <c r="M61" s="19">
        <v>352403</v>
      </c>
      <c r="O61" s="11"/>
    </row>
    <row r="62" spans="2:15" ht="15.75" x14ac:dyDescent="0.25">
      <c r="B62" s="9"/>
      <c r="C62" s="17" t="s">
        <v>89</v>
      </c>
      <c r="E62" s="21"/>
      <c r="F62" s="21"/>
      <c r="G62" s="19"/>
      <c r="L62" s="21" t="s">
        <v>90</v>
      </c>
      <c r="M62" s="19">
        <v>2250833</v>
      </c>
      <c r="O62" s="11"/>
    </row>
    <row r="63" spans="2:15" ht="15" x14ac:dyDescent="0.2">
      <c r="B63" s="9"/>
      <c r="C63" s="23"/>
      <c r="D63" s="23"/>
      <c r="E63" s="19" t="s">
        <v>91</v>
      </c>
      <c r="F63" s="21"/>
      <c r="G63" s="19">
        <v>130179806</v>
      </c>
      <c r="L63" s="21" t="s">
        <v>92</v>
      </c>
      <c r="M63" s="19">
        <v>48973</v>
      </c>
      <c r="O63" s="11"/>
    </row>
    <row r="64" spans="2:15" ht="15.75" x14ac:dyDescent="0.25">
      <c r="B64" s="9"/>
      <c r="C64" s="23"/>
      <c r="E64" s="19" t="s">
        <v>93</v>
      </c>
      <c r="F64" s="21"/>
      <c r="G64" s="19">
        <v>17390401</v>
      </c>
      <c r="H64" s="18">
        <f>SUM(G63:G64)</f>
        <v>147570207</v>
      </c>
      <c r="L64" s="21" t="s">
        <v>94</v>
      </c>
      <c r="M64" s="19">
        <v>1247105</v>
      </c>
      <c r="O64" s="11"/>
    </row>
    <row r="65" spans="2:18" ht="15" x14ac:dyDescent="0.2">
      <c r="B65" s="9"/>
      <c r="C65" s="23"/>
      <c r="D65" s="5"/>
      <c r="F65" s="5"/>
      <c r="G65" s="5"/>
      <c r="H65" s="5"/>
      <c r="L65" s="21" t="s">
        <v>95</v>
      </c>
      <c r="M65" s="19">
        <v>3402438</v>
      </c>
      <c r="O65" s="11"/>
    </row>
    <row r="66" spans="2:18" ht="15.75" x14ac:dyDescent="0.25">
      <c r="B66" s="9"/>
      <c r="C66" s="18" t="s">
        <v>96</v>
      </c>
      <c r="L66" s="21" t="s">
        <v>97</v>
      </c>
      <c r="M66" s="19">
        <v>280251</v>
      </c>
      <c r="N66" s="18">
        <f>SUM(M51:M67)</f>
        <v>469256766</v>
      </c>
      <c r="O66" s="11"/>
    </row>
    <row r="67" spans="2:18" ht="15.75" x14ac:dyDescent="0.25">
      <c r="B67" s="9"/>
      <c r="E67" s="19" t="s">
        <v>96</v>
      </c>
      <c r="G67" s="19">
        <v>22383700</v>
      </c>
      <c r="H67" s="18">
        <f>+G67</f>
        <v>22383700</v>
      </c>
      <c r="L67" s="21"/>
      <c r="M67" s="19"/>
      <c r="O67" s="11"/>
    </row>
    <row r="68" spans="2:18" ht="15.75" x14ac:dyDescent="0.25">
      <c r="B68" s="9"/>
      <c r="C68" s="23"/>
      <c r="D68" s="23"/>
      <c r="H68" s="18"/>
      <c r="K68" s="37" t="s">
        <v>98</v>
      </c>
      <c r="L68" s="21"/>
      <c r="O68" s="11"/>
    </row>
    <row r="69" spans="2:18" ht="15.75" x14ac:dyDescent="0.25">
      <c r="B69" s="9"/>
      <c r="C69" s="17" t="s">
        <v>99</v>
      </c>
      <c r="E69" s="21"/>
      <c r="F69" s="21"/>
      <c r="G69" s="19"/>
      <c r="H69" s="5"/>
      <c r="K69" s="38"/>
      <c r="L69" s="21" t="s">
        <v>100</v>
      </c>
      <c r="M69" s="22">
        <v>24270281</v>
      </c>
      <c r="N69" s="18"/>
      <c r="O69" s="11"/>
    </row>
    <row r="70" spans="2:18" ht="15.75" x14ac:dyDescent="0.25">
      <c r="B70" s="9"/>
      <c r="C70" s="23"/>
      <c r="D70" s="23"/>
      <c r="E70" s="19" t="s">
        <v>101</v>
      </c>
      <c r="F70" s="5"/>
      <c r="G70" s="19">
        <v>1175879</v>
      </c>
      <c r="H70" s="5"/>
      <c r="K70" s="38"/>
      <c r="L70" s="21" t="s">
        <v>42</v>
      </c>
      <c r="M70" s="22">
        <v>99750984</v>
      </c>
      <c r="N70" s="18"/>
      <c r="O70" s="11"/>
    </row>
    <row r="71" spans="2:18" ht="15.75" x14ac:dyDescent="0.25">
      <c r="B71" s="9"/>
      <c r="C71" s="18"/>
      <c r="D71" s="5"/>
      <c r="E71" s="19" t="s">
        <v>102</v>
      </c>
      <c r="F71" s="5"/>
      <c r="G71" s="19">
        <v>339746</v>
      </c>
      <c r="H71" s="5"/>
      <c r="K71" s="38"/>
      <c r="L71" s="21" t="s">
        <v>103</v>
      </c>
      <c r="M71" s="22">
        <v>98724636</v>
      </c>
      <c r="O71" s="11"/>
    </row>
    <row r="72" spans="2:18" x14ac:dyDescent="0.2">
      <c r="B72" s="9"/>
      <c r="C72" s="5"/>
      <c r="D72" s="5"/>
      <c r="E72" s="21" t="s">
        <v>104</v>
      </c>
      <c r="F72" s="5"/>
      <c r="G72" s="19">
        <v>163311</v>
      </c>
      <c r="J72" s="2" t="s">
        <v>105</v>
      </c>
      <c r="K72" s="38"/>
      <c r="L72" s="21" t="s">
        <v>106</v>
      </c>
      <c r="M72" s="22">
        <v>29550084</v>
      </c>
      <c r="O72" s="11"/>
    </row>
    <row r="73" spans="2:18" ht="15.75" x14ac:dyDescent="0.25">
      <c r="B73" s="9"/>
      <c r="E73" s="21" t="s">
        <v>107</v>
      </c>
      <c r="G73" s="19">
        <v>3559</v>
      </c>
      <c r="H73" s="18">
        <f>SUM(G70:G73)</f>
        <v>1682495</v>
      </c>
      <c r="I73" s="5"/>
      <c r="K73" s="38"/>
      <c r="L73" s="5" t="s">
        <v>108</v>
      </c>
      <c r="M73" s="22">
        <v>1068808</v>
      </c>
      <c r="N73" s="5"/>
      <c r="O73" s="11"/>
    </row>
    <row r="74" spans="2:18" ht="15.75" x14ac:dyDescent="0.25">
      <c r="B74" s="9"/>
      <c r="C74" s="17"/>
      <c r="F74" s="21"/>
      <c r="G74" s="39"/>
      <c r="H74" s="19"/>
      <c r="K74" s="38"/>
      <c r="L74" s="21" t="s">
        <v>109</v>
      </c>
      <c r="M74" s="22">
        <v>2325807</v>
      </c>
      <c r="N74" s="18">
        <f>SUM(M69:M74)</f>
        <v>255690600</v>
      </c>
      <c r="O74" s="11"/>
    </row>
    <row r="75" spans="2:18" ht="15.75" x14ac:dyDescent="0.25">
      <c r="B75" s="9"/>
      <c r="D75" s="23"/>
      <c r="E75" s="19"/>
      <c r="F75" s="19"/>
      <c r="G75" s="40"/>
      <c r="H75" s="18"/>
      <c r="K75" s="5"/>
      <c r="L75" s="5"/>
      <c r="M75" s="5"/>
      <c r="N75" s="5"/>
      <c r="O75" s="11"/>
    </row>
    <row r="76" spans="2:18" ht="15.75" x14ac:dyDescent="0.25">
      <c r="B76" s="9"/>
      <c r="C76" s="18" t="s">
        <v>110</v>
      </c>
      <c r="D76" s="38"/>
      <c r="E76" s="19"/>
      <c r="J76" s="18" t="s">
        <v>111</v>
      </c>
      <c r="M76" s="19"/>
      <c r="N76" s="18">
        <f>+H51+H60+H64+H67+H68+H73+H78+H82+N66+N74</f>
        <v>1814588814</v>
      </c>
      <c r="O76" s="11"/>
      <c r="Q76" s="36"/>
    </row>
    <row r="77" spans="2:18" ht="15.75" x14ac:dyDescent="0.25">
      <c r="B77" s="9"/>
      <c r="E77" s="19" t="s">
        <v>110</v>
      </c>
      <c r="F77" s="21"/>
      <c r="G77" s="19">
        <v>47963384</v>
      </c>
      <c r="J77" s="30" t="s">
        <v>55</v>
      </c>
      <c r="K77" s="41"/>
      <c r="L77" s="41"/>
      <c r="M77" s="41"/>
      <c r="N77" s="32">
        <v>1303746693</v>
      </c>
      <c r="O77" s="11"/>
      <c r="Q77" s="42"/>
    </row>
    <row r="78" spans="2:18" ht="15.75" x14ac:dyDescent="0.25">
      <c r="B78" s="9"/>
      <c r="E78" s="19" t="s">
        <v>112</v>
      </c>
      <c r="F78" s="21"/>
      <c r="G78" s="19">
        <v>143687251</v>
      </c>
      <c r="H78" s="18">
        <f>SUM(G77:G78)</f>
        <v>191650635</v>
      </c>
      <c r="J78" s="30" t="s">
        <v>113</v>
      </c>
      <c r="K78" s="43"/>
      <c r="L78" s="43"/>
      <c r="M78" s="4"/>
      <c r="N78" s="4"/>
      <c r="O78" s="11"/>
      <c r="Q78" s="42"/>
      <c r="R78" s="36"/>
    </row>
    <row r="79" spans="2:18" ht="15.75" x14ac:dyDescent="0.25">
      <c r="B79" s="9"/>
      <c r="C79" s="5"/>
      <c r="D79" s="5"/>
      <c r="E79" s="5"/>
      <c r="F79" s="5"/>
      <c r="G79" s="5"/>
      <c r="H79" s="5"/>
      <c r="J79" s="30"/>
      <c r="K79" s="43"/>
      <c r="L79" s="31" t="s">
        <v>59</v>
      </c>
      <c r="M79" s="31">
        <v>836378445</v>
      </c>
      <c r="N79" s="33"/>
      <c r="O79" s="11"/>
      <c r="Q79" s="27"/>
      <c r="R79" s="36"/>
    </row>
    <row r="80" spans="2:18" ht="15.75" x14ac:dyDescent="0.25">
      <c r="B80" s="9"/>
      <c r="C80" s="18" t="s">
        <v>114</v>
      </c>
      <c r="J80" s="30"/>
      <c r="K80" s="43"/>
      <c r="L80" s="31" t="s">
        <v>61</v>
      </c>
      <c r="M80" s="31">
        <v>152806457</v>
      </c>
      <c r="N80" s="30">
        <f>+M79+M80</f>
        <v>989184902</v>
      </c>
      <c r="O80" s="11"/>
      <c r="Q80" s="42"/>
      <c r="R80" s="36"/>
    </row>
    <row r="81" spans="2:18" x14ac:dyDescent="0.2">
      <c r="B81" s="9"/>
      <c r="E81" s="19" t="s">
        <v>115</v>
      </c>
      <c r="F81" s="21"/>
      <c r="G81" s="19">
        <v>45971253</v>
      </c>
      <c r="J81" s="5"/>
      <c r="K81" s="5"/>
      <c r="L81" s="5"/>
      <c r="M81" s="5"/>
      <c r="N81" s="5"/>
      <c r="O81" s="11"/>
      <c r="P81" s="44"/>
    </row>
    <row r="82" spans="2:18" ht="15.75" x14ac:dyDescent="0.25">
      <c r="B82" s="9"/>
      <c r="D82" s="37"/>
      <c r="E82" s="19" t="s">
        <v>116</v>
      </c>
      <c r="F82" s="21"/>
      <c r="G82" s="19">
        <v>5119423</v>
      </c>
      <c r="H82" s="18">
        <f>SUM(G81:G82)</f>
        <v>51090676</v>
      </c>
      <c r="J82" s="18" t="s">
        <v>117</v>
      </c>
      <c r="K82" s="45"/>
      <c r="N82" s="18">
        <f>SUM(N76:N80)</f>
        <v>4107520409</v>
      </c>
      <c r="O82" s="11"/>
      <c r="P82" s="44"/>
      <c r="Q82" s="36"/>
    </row>
    <row r="83" spans="2:18" ht="15" x14ac:dyDescent="0.2">
      <c r="B83" s="9"/>
      <c r="C83" s="23"/>
      <c r="D83" s="37"/>
      <c r="E83" s="21"/>
      <c r="G83" s="19"/>
      <c r="H83" s="5"/>
      <c r="J83" s="5"/>
      <c r="K83" s="5"/>
      <c r="L83" s="5"/>
      <c r="M83" s="5"/>
      <c r="N83" s="5"/>
      <c r="O83" s="11"/>
      <c r="P83" s="44"/>
      <c r="Q83" s="42"/>
    </row>
    <row r="84" spans="2:18" ht="15" x14ac:dyDescent="0.2">
      <c r="B84" s="9"/>
      <c r="C84" s="23"/>
      <c r="D84" s="37"/>
      <c r="O84" s="46"/>
      <c r="P84" s="44"/>
      <c r="Q84" s="36"/>
    </row>
    <row r="85" spans="2:18" ht="15.75" x14ac:dyDescent="0.25">
      <c r="B85" s="47"/>
      <c r="D85" s="37"/>
      <c r="E85" s="5"/>
      <c r="G85" s="19"/>
      <c r="H85" s="18"/>
      <c r="J85" s="18"/>
      <c r="K85" s="45"/>
      <c r="L85" s="45"/>
      <c r="M85" s="45"/>
      <c r="N85" s="18"/>
      <c r="O85" s="48"/>
      <c r="Q85" s="36"/>
    </row>
    <row r="86" spans="2:18" ht="15.75" x14ac:dyDescent="0.25">
      <c r="B86" s="47"/>
      <c r="D86" s="37"/>
      <c r="E86" s="5"/>
      <c r="G86" s="19"/>
      <c r="H86" s="18"/>
      <c r="J86" s="18"/>
      <c r="K86" s="45"/>
      <c r="L86" s="45"/>
      <c r="M86"/>
      <c r="N86" s="18"/>
      <c r="O86" s="48"/>
      <c r="Q86" s="49"/>
      <c r="R86" s="50"/>
    </row>
    <row r="87" spans="2:18" ht="15.75" x14ac:dyDescent="0.25">
      <c r="B87" s="47"/>
      <c r="D87" s="37"/>
      <c r="E87" s="5"/>
      <c r="G87" s="19"/>
      <c r="H87" s="18"/>
      <c r="J87" s="18"/>
      <c r="K87" s="45"/>
      <c r="L87" s="45"/>
      <c r="M87" s="45"/>
      <c r="N87" s="18"/>
      <c r="O87" s="48"/>
      <c r="Q87" s="49"/>
      <c r="R87" s="50"/>
    </row>
    <row r="88" spans="2:18" ht="15.75" x14ac:dyDescent="0.25">
      <c r="B88" s="47"/>
      <c r="D88" s="37"/>
      <c r="E88" s="5"/>
      <c r="G88" s="19"/>
      <c r="H88" s="18"/>
      <c r="J88" s="18"/>
      <c r="K88" s="45"/>
      <c r="L88" s="45"/>
      <c r="M88" s="45"/>
      <c r="N88" s="18"/>
      <c r="O88" s="48"/>
      <c r="Q88" s="49"/>
      <c r="R88" s="50"/>
    </row>
    <row r="89" spans="2:18" ht="15.75" x14ac:dyDescent="0.25">
      <c r="B89" s="47"/>
      <c r="D89" s="37"/>
      <c r="E89" s="5"/>
      <c r="G89" s="19"/>
      <c r="H89" s="18"/>
      <c r="J89" s="18"/>
      <c r="K89" s="45"/>
      <c r="L89" s="45"/>
      <c r="M89" s="45"/>
      <c r="N89" s="18"/>
      <c r="O89" s="48"/>
      <c r="Q89" s="49"/>
      <c r="R89" s="50"/>
    </row>
    <row r="90" spans="2:18" ht="15.75" x14ac:dyDescent="0.25">
      <c r="B90" s="47"/>
      <c r="D90" s="37"/>
      <c r="E90" s="5"/>
      <c r="G90" s="19"/>
      <c r="H90" s="18"/>
      <c r="J90" s="18"/>
      <c r="K90" s="45"/>
      <c r="L90" s="45"/>
      <c r="M90" s="45"/>
      <c r="N90" s="18"/>
      <c r="O90" s="48"/>
      <c r="Q90" s="49"/>
      <c r="R90" s="50"/>
    </row>
    <row r="91" spans="2:18" ht="102" customHeight="1" thickBot="1" x14ac:dyDescent="0.3">
      <c r="B91" s="51"/>
      <c r="C91" s="52"/>
      <c r="D91" s="53"/>
      <c r="E91" s="54"/>
      <c r="F91" s="52"/>
      <c r="G91" s="55"/>
      <c r="H91" s="56"/>
      <c r="I91" s="57"/>
      <c r="J91" s="56"/>
      <c r="K91" s="58"/>
      <c r="L91" s="58"/>
      <c r="M91" s="58"/>
      <c r="N91" s="56"/>
      <c r="O91" s="59"/>
      <c r="Q91" s="49"/>
      <c r="R91" s="50"/>
    </row>
  </sheetData>
  <mergeCells count="7">
    <mergeCell ref="C47:N47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TRIM MAR26</vt:lpstr>
      <vt:lpstr>'CORTE TRIM MAR26'!Área_de_impresión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2026-04-22T20:56:40Z</dcterms:created>
  <dcterms:modified xsi:type="dcterms:W3CDTF">2026-04-22T20:57:59Z</dcterms:modified>
</cp:coreProperties>
</file>